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20112" windowHeight="1080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'Sheet2'!$A$2:$I$43</definedName>
  </definedNames>
  <calcPr fullCalcOnLoad="1"/>
</workbook>
</file>

<file path=xl/sharedStrings.xml><?xml version="1.0" encoding="utf-8"?>
<sst xmlns="http://schemas.openxmlformats.org/spreadsheetml/2006/main" count="111" uniqueCount="48">
  <si>
    <t>AMERICAN BAPTIST CHURCHES OF THE SOUTH</t>
  </si>
  <si>
    <t>5124 Greenwich Ave., Baltimore, Maryland 21229-2314, 410-947-0100, FAX 410-947-7927</t>
  </si>
  <si>
    <t>Internet: www.abcots.org   E-mail: wlparrish@abcots.org</t>
  </si>
  <si>
    <t>Dr. W.L. Parrish, II, Executive Minister</t>
  </si>
  <si>
    <t xml:space="preserve"> </t>
  </si>
  <si>
    <t>American Baptist Mission Support – 2013</t>
  </si>
  <si>
    <t xml:space="preserve">In order to reach our 2013 United Mission Basics (UMB) Goal of $200,000 and our total American Baptist Mission Support (ABMS) Goal of $422,800, these are the projections for each area.  (All figures rounded). </t>
  </si>
  <si>
    <t>2011 PROPOSED GOALS BY AREA</t>
  </si>
  <si>
    <t>Item</t>
  </si>
  <si>
    <t>I</t>
  </si>
  <si>
    <t>II</t>
  </si>
  <si>
    <t>III</t>
  </si>
  <si>
    <t>IV</t>
  </si>
  <si>
    <t>V</t>
  </si>
  <si>
    <t>VI</t>
  </si>
  <si>
    <t>VII</t>
  </si>
  <si>
    <t>TOTAL</t>
  </si>
  <si>
    <r>
      <t>UM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Basics</t>
    </r>
  </si>
  <si>
    <t>AFC</t>
  </si>
  <si>
    <t>OGHS</t>
  </si>
  <si>
    <t>WMO</t>
  </si>
  <si>
    <t>RMMO</t>
  </si>
  <si>
    <t>RO</t>
  </si>
  <si>
    <t>ISP</t>
  </si>
  <si>
    <t>SPEC</t>
  </si>
  <si>
    <t>ABMS</t>
  </si>
  <si>
    <t>Key</t>
  </si>
  <si>
    <t>UMB</t>
  </si>
  <si>
    <t>=</t>
  </si>
  <si>
    <t>United Mission Basics</t>
  </si>
  <si>
    <t>America For Christ Offering</t>
  </si>
  <si>
    <t>One Great Hour of Sharing Offering</t>
  </si>
  <si>
    <t>World Mission Offering</t>
  </si>
  <si>
    <t>Retired Ministers &amp; Missionaries Offering</t>
  </si>
  <si>
    <t>Region Offering</t>
  </si>
  <si>
    <t>Institutional Support Program</t>
  </si>
  <si>
    <t>Specifics</t>
  </si>
  <si>
    <t>American Baptist Mission Support</t>
  </si>
  <si>
    <t>LOVE GIFT</t>
  </si>
  <si>
    <t>UM Basics</t>
  </si>
  <si>
    <t>7008 Security Blvd., Suite 120 , Baltimore, MD 21244</t>
  </si>
  <si>
    <t>443-551-3045, Fax: 443-551-3565</t>
  </si>
  <si>
    <t xml:space="preserve">Internet: www.abcots.org      </t>
  </si>
  <si>
    <t>TG</t>
  </si>
  <si>
    <t>American Baptist Mission Support - 2019</t>
  </si>
  <si>
    <t>In order to reach our 2019 United Mission Basics (UMB) Goal of $270,000 and our total American</t>
  </si>
  <si>
    <t>Baptist Mission Support (ABMS) Goal of 474,500 these are the projections for each area.</t>
  </si>
  <si>
    <t>2019 PROPOSED GOALS BY AREA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</si>
</sst>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b/>
      <i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" fontId="5" fillId="0" borderId="11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vertical="top" wrapText="1"/>
    </xf>
    <xf numFmtId="0" fontId="5" fillId="0" borderId="11" xfId="0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5" fontId="11" fillId="0" borderId="0" xfId="0" applyNumberFormat="1" applyFont="1" applyAlignment="1">
      <alignment/>
    </xf>
    <xf numFmtId="0" fontId="12" fillId="0" borderId="14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3" fillId="0" borderId="14" xfId="0" applyFont="1" applyBorder="1" applyAlignment="1">
      <alignment/>
    </xf>
    <xf numFmtId="5" fontId="13" fillId="0" borderId="0" xfId="0" applyNumberFormat="1" applyFont="1" applyAlignment="1">
      <alignment/>
    </xf>
    <xf numFmtId="5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1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18" xfId="0" applyFont="1" applyBorder="1" applyAlignment="1">
      <alignment/>
    </xf>
    <xf numFmtId="5" fontId="12" fillId="0" borderId="14" xfId="0" applyNumberFormat="1" applyFont="1" applyBorder="1" applyAlignment="1">
      <alignment/>
    </xf>
    <xf numFmtId="5" fontId="13" fillId="0" borderId="14" xfId="0" applyNumberFormat="1" applyFont="1" applyBorder="1" applyAlignment="1">
      <alignment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</xdr:row>
      <xdr:rowOff>104775</xdr:rowOff>
    </xdr:from>
    <xdr:to>
      <xdr:col>1</xdr:col>
      <xdr:colOff>400050</xdr:colOff>
      <xdr:row>6</xdr:row>
      <xdr:rowOff>28575</xdr:rowOff>
    </xdr:to>
    <xdr:pic>
      <xdr:nvPicPr>
        <xdr:cNvPr id="1" name="Picture 1" descr="ABCO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66700"/>
          <a:ext cx="6572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00390625" style="0" customWidth="1"/>
    <col min="2" max="2" width="10.140625" style="0" bestFit="1" customWidth="1"/>
  </cols>
  <sheetData>
    <row r="1" ht="16.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4" t="s">
        <v>3</v>
      </c>
    </row>
    <row r="6" ht="12.75">
      <c r="A6" s="3"/>
    </row>
    <row r="7" ht="17.25">
      <c r="A7" s="6"/>
    </row>
    <row r="8" ht="15">
      <c r="A8" s="7" t="s">
        <v>4</v>
      </c>
    </row>
    <row r="9" ht="17.25">
      <c r="A9" s="6" t="s">
        <v>5</v>
      </c>
    </row>
    <row r="10" ht="15">
      <c r="A10" s="8"/>
    </row>
    <row r="11" ht="78">
      <c r="A11" s="9" t="s">
        <v>6</v>
      </c>
    </row>
    <row r="12" ht="15.75" thickBot="1">
      <c r="A12" s="9"/>
    </row>
    <row r="13" spans="1:9" ht="15.75" thickBot="1">
      <c r="A13" s="41" t="s">
        <v>7</v>
      </c>
      <c r="B13" s="42"/>
      <c r="C13" s="42"/>
      <c r="D13" s="42"/>
      <c r="E13" s="42"/>
      <c r="F13" s="42"/>
      <c r="G13" s="42"/>
      <c r="H13" s="42"/>
      <c r="I13" s="43"/>
    </row>
    <row r="14" spans="1:9" ht="15.75" thickBot="1">
      <c r="A14" s="10" t="s">
        <v>8</v>
      </c>
      <c r="B14" s="11" t="s">
        <v>9</v>
      </c>
      <c r="C14" s="11" t="s">
        <v>10</v>
      </c>
      <c r="D14" s="11" t="s">
        <v>11</v>
      </c>
      <c r="E14" s="11" t="s">
        <v>12</v>
      </c>
      <c r="F14" s="11" t="s">
        <v>13</v>
      </c>
      <c r="G14" s="11" t="s">
        <v>14</v>
      </c>
      <c r="H14" s="11" t="s">
        <v>15</v>
      </c>
      <c r="I14" s="11" t="s">
        <v>16</v>
      </c>
    </row>
    <row r="15" spans="1:10" ht="15.75" thickBot="1">
      <c r="A15" s="10" t="s">
        <v>17</v>
      </c>
      <c r="B15" s="14">
        <f>I15*0.15</f>
        <v>30000</v>
      </c>
      <c r="C15" s="14">
        <f>I15*0.35</f>
        <v>70000</v>
      </c>
      <c r="D15" s="14">
        <f>I15*0.24</f>
        <v>48000</v>
      </c>
      <c r="E15" s="14">
        <f>+I15*0.07</f>
        <v>14000.000000000002</v>
      </c>
      <c r="F15" s="14">
        <f>+I15*0.09</f>
        <v>18000</v>
      </c>
      <c r="G15" s="14">
        <f>+I15*0.06</f>
        <v>12000</v>
      </c>
      <c r="H15" s="14">
        <f>+I15*0.04</f>
        <v>8000</v>
      </c>
      <c r="I15" s="14">
        <v>200000</v>
      </c>
      <c r="J15" s="13">
        <f>SUM(B15:H15)</f>
        <v>200000</v>
      </c>
    </row>
    <row r="16" spans="1:9" ht="15.75" thickBot="1">
      <c r="A16" s="15" t="s">
        <v>38</v>
      </c>
      <c r="B16" s="17">
        <v>30000</v>
      </c>
      <c r="C16" s="17">
        <v>2800</v>
      </c>
      <c r="D16" s="17">
        <v>1200</v>
      </c>
      <c r="E16" s="18">
        <v>800</v>
      </c>
      <c r="F16" s="18">
        <v>500</v>
      </c>
      <c r="G16" s="18">
        <v>200</v>
      </c>
      <c r="H16" s="18">
        <v>300</v>
      </c>
      <c r="I16" s="17">
        <v>7800</v>
      </c>
    </row>
    <row r="17" spans="1:9" ht="12.75">
      <c r="A17" s="44" t="s">
        <v>18</v>
      </c>
      <c r="B17" s="46">
        <v>30000</v>
      </c>
      <c r="C17" s="46">
        <v>15200</v>
      </c>
      <c r="D17" s="46">
        <v>3400</v>
      </c>
      <c r="E17" s="46">
        <v>4700</v>
      </c>
      <c r="F17" s="46">
        <v>2100</v>
      </c>
      <c r="G17" s="46">
        <v>1450</v>
      </c>
      <c r="H17" s="48">
        <v>150</v>
      </c>
      <c r="I17" s="46">
        <v>35000</v>
      </c>
    </row>
    <row r="18" spans="1:9" ht="13.5" thickBot="1">
      <c r="A18" s="45"/>
      <c r="B18" s="47"/>
      <c r="C18" s="47"/>
      <c r="D18" s="47"/>
      <c r="E18" s="47"/>
      <c r="F18" s="47"/>
      <c r="G18" s="47"/>
      <c r="H18" s="49"/>
      <c r="I18" s="47"/>
    </row>
    <row r="19" spans="1:9" ht="12.75">
      <c r="A19" s="44" t="s">
        <v>19</v>
      </c>
      <c r="B19" s="46">
        <v>4000</v>
      </c>
      <c r="C19" s="46">
        <v>6000</v>
      </c>
      <c r="D19" s="46">
        <v>4000</v>
      </c>
      <c r="E19" s="46">
        <v>3000</v>
      </c>
      <c r="F19" s="46">
        <v>1500</v>
      </c>
      <c r="G19" s="48">
        <v>400</v>
      </c>
      <c r="H19" s="48">
        <v>100</v>
      </c>
      <c r="I19" s="46">
        <v>19000</v>
      </c>
    </row>
    <row r="20" spans="1:9" ht="13.5" thickBot="1">
      <c r="A20" s="45"/>
      <c r="B20" s="47"/>
      <c r="C20" s="47"/>
      <c r="D20" s="47"/>
      <c r="E20" s="47"/>
      <c r="F20" s="47"/>
      <c r="G20" s="49"/>
      <c r="H20" s="49"/>
      <c r="I20" s="47"/>
    </row>
    <row r="21" spans="1:9" ht="12.75">
      <c r="A21" s="44" t="s">
        <v>20</v>
      </c>
      <c r="B21" s="46">
        <v>1500</v>
      </c>
      <c r="C21" s="46">
        <v>3000</v>
      </c>
      <c r="D21" s="46">
        <v>2500</v>
      </c>
      <c r="E21" s="46">
        <v>2400</v>
      </c>
      <c r="F21" s="48">
        <v>300</v>
      </c>
      <c r="G21" s="48">
        <v>200</v>
      </c>
      <c r="H21" s="48">
        <v>100</v>
      </c>
      <c r="I21" s="46">
        <v>10000</v>
      </c>
    </row>
    <row r="22" spans="1:9" ht="13.5" thickBot="1">
      <c r="A22" s="45"/>
      <c r="B22" s="47"/>
      <c r="C22" s="47"/>
      <c r="D22" s="47"/>
      <c r="E22" s="47"/>
      <c r="F22" s="49"/>
      <c r="G22" s="49"/>
      <c r="H22" s="49"/>
      <c r="I22" s="47"/>
    </row>
    <row r="23" spans="1:9" ht="12.75">
      <c r="A23" s="44" t="s">
        <v>21</v>
      </c>
      <c r="B23" s="46">
        <v>1600</v>
      </c>
      <c r="C23" s="46">
        <v>2400</v>
      </c>
      <c r="D23" s="46">
        <v>3000</v>
      </c>
      <c r="E23" s="46">
        <v>1800</v>
      </c>
      <c r="F23" s="48">
        <v>200</v>
      </c>
      <c r="G23" s="48">
        <v>200</v>
      </c>
      <c r="H23" s="48">
        <v>100</v>
      </c>
      <c r="I23" s="46">
        <v>9000</v>
      </c>
    </row>
    <row r="24" spans="1:9" ht="13.5" thickBot="1">
      <c r="A24" s="45"/>
      <c r="B24" s="47"/>
      <c r="C24" s="47"/>
      <c r="D24" s="47"/>
      <c r="E24" s="47"/>
      <c r="F24" s="49"/>
      <c r="G24" s="49"/>
      <c r="H24" s="49"/>
      <c r="I24" s="47"/>
    </row>
    <row r="25" spans="1:9" ht="12.75">
      <c r="A25" s="44" t="s">
        <v>22</v>
      </c>
      <c r="B25" s="48">
        <v>300</v>
      </c>
      <c r="C25" s="48">
        <v>400</v>
      </c>
      <c r="D25" s="48">
        <v>375</v>
      </c>
      <c r="E25" s="48">
        <v>225</v>
      </c>
      <c r="F25" s="48">
        <v>400</v>
      </c>
      <c r="G25" s="48">
        <v>200</v>
      </c>
      <c r="H25" s="48">
        <v>100</v>
      </c>
      <c r="I25" s="46">
        <v>120000</v>
      </c>
    </row>
    <row r="26" spans="1:9" ht="13.5" thickBot="1">
      <c r="A26" s="45"/>
      <c r="B26" s="49"/>
      <c r="C26" s="49"/>
      <c r="D26" s="49"/>
      <c r="E26" s="49"/>
      <c r="F26" s="49"/>
      <c r="G26" s="49"/>
      <c r="H26" s="49"/>
      <c r="I26" s="47"/>
    </row>
    <row r="27" spans="1:9" ht="12.75">
      <c r="A27" s="44" t="s">
        <v>23</v>
      </c>
      <c r="B27" s="46">
        <v>4000</v>
      </c>
      <c r="C27" s="46">
        <v>20000</v>
      </c>
      <c r="D27" s="46">
        <v>6000</v>
      </c>
      <c r="E27" s="46">
        <v>1000</v>
      </c>
      <c r="F27" s="48">
        <v>100</v>
      </c>
      <c r="G27" s="48">
        <v>300</v>
      </c>
      <c r="H27" s="48">
        <v>25</v>
      </c>
      <c r="I27" s="46">
        <v>20000</v>
      </c>
    </row>
    <row r="28" spans="1:9" ht="13.5" thickBot="1">
      <c r="A28" s="45"/>
      <c r="B28" s="47"/>
      <c r="C28" s="47"/>
      <c r="D28" s="47"/>
      <c r="E28" s="47"/>
      <c r="F28" s="49"/>
      <c r="G28" s="49"/>
      <c r="H28" s="49"/>
      <c r="I28" s="47"/>
    </row>
    <row r="29" spans="1:9" ht="15.75" thickBot="1">
      <c r="A29" s="10" t="s">
        <v>24</v>
      </c>
      <c r="B29" s="16">
        <v>400</v>
      </c>
      <c r="C29" s="16">
        <v>500</v>
      </c>
      <c r="D29" s="16">
        <v>300</v>
      </c>
      <c r="E29" s="16">
        <v>350</v>
      </c>
      <c r="F29" s="16">
        <v>325</v>
      </c>
      <c r="G29" s="16">
        <v>75</v>
      </c>
      <c r="H29" s="16">
        <v>50</v>
      </c>
      <c r="I29" s="14">
        <v>2000</v>
      </c>
    </row>
    <row r="30" spans="1:9" ht="12.75">
      <c r="A30" s="44" t="s">
        <v>25</v>
      </c>
      <c r="B30" s="48"/>
      <c r="C30" s="48"/>
      <c r="D30" s="48"/>
      <c r="E30" s="48"/>
      <c r="F30" s="48"/>
      <c r="G30" s="48"/>
      <c r="H30" s="48"/>
      <c r="I30" s="46">
        <f>SUM(I15:I29)</f>
        <v>422800</v>
      </c>
    </row>
    <row r="31" spans="1:9" ht="13.5" thickBot="1">
      <c r="A31" s="45"/>
      <c r="B31" s="49"/>
      <c r="C31" s="49"/>
      <c r="D31" s="49"/>
      <c r="E31" s="49"/>
      <c r="F31" s="49"/>
      <c r="G31" s="49"/>
      <c r="H31" s="49"/>
      <c r="I31" s="49"/>
    </row>
    <row r="32" ht="15">
      <c r="A32" s="5"/>
    </row>
    <row r="33" ht="15">
      <c r="A33" s="8" t="s">
        <v>26</v>
      </c>
    </row>
    <row r="34" spans="2:4" ht="15">
      <c r="B34" s="12" t="s">
        <v>27</v>
      </c>
      <c r="C34" s="12" t="s">
        <v>28</v>
      </c>
      <c r="D34" s="12" t="s">
        <v>29</v>
      </c>
    </row>
    <row r="35" spans="2:4" ht="15">
      <c r="B35" s="12" t="s">
        <v>18</v>
      </c>
      <c r="C35" s="12" t="s">
        <v>28</v>
      </c>
      <c r="D35" s="12" t="s">
        <v>30</v>
      </c>
    </row>
    <row r="36" spans="2:4" ht="15">
      <c r="B36" s="12" t="s">
        <v>19</v>
      </c>
      <c r="C36" s="12" t="s">
        <v>28</v>
      </c>
      <c r="D36" s="12" t="s">
        <v>31</v>
      </c>
    </row>
    <row r="37" spans="2:4" ht="15">
      <c r="B37" s="12" t="s">
        <v>20</v>
      </c>
      <c r="C37" s="12" t="s">
        <v>28</v>
      </c>
      <c r="D37" s="12" t="s">
        <v>32</v>
      </c>
    </row>
    <row r="38" spans="2:4" ht="15">
      <c r="B38" s="12" t="s">
        <v>21</v>
      </c>
      <c r="C38" s="12" t="s">
        <v>28</v>
      </c>
      <c r="D38" s="12" t="s">
        <v>33</v>
      </c>
    </row>
    <row r="39" spans="2:4" ht="15">
      <c r="B39" s="12" t="s">
        <v>22</v>
      </c>
      <c r="C39" s="12" t="s">
        <v>28</v>
      </c>
      <c r="D39" s="12" t="s">
        <v>34</v>
      </c>
    </row>
    <row r="40" spans="2:4" ht="15">
      <c r="B40" s="12" t="s">
        <v>23</v>
      </c>
      <c r="C40" s="12" t="s">
        <v>28</v>
      </c>
      <c r="D40" s="12" t="s">
        <v>35</v>
      </c>
    </row>
    <row r="41" spans="2:4" ht="15">
      <c r="B41" s="12" t="s">
        <v>24</v>
      </c>
      <c r="C41" s="12" t="s">
        <v>28</v>
      </c>
      <c r="D41" s="12" t="s">
        <v>36</v>
      </c>
    </row>
    <row r="42" spans="2:4" ht="15">
      <c r="B42" s="12" t="s">
        <v>25</v>
      </c>
      <c r="C42" s="12" t="s">
        <v>28</v>
      </c>
      <c r="D42" s="12" t="s">
        <v>37</v>
      </c>
    </row>
  </sheetData>
  <sheetProtection/>
  <mergeCells count="64">
    <mergeCell ref="G30:G31"/>
    <mergeCell ref="H30:H31"/>
    <mergeCell ref="G27:G28"/>
    <mergeCell ref="H27:H28"/>
    <mergeCell ref="I27:I28"/>
    <mergeCell ref="A30:A31"/>
    <mergeCell ref="B30:B31"/>
    <mergeCell ref="C30:C31"/>
    <mergeCell ref="D30:D31"/>
    <mergeCell ref="I30:I31"/>
    <mergeCell ref="E30:E31"/>
    <mergeCell ref="F30:F31"/>
    <mergeCell ref="A27:A28"/>
    <mergeCell ref="B27:B28"/>
    <mergeCell ref="C27:C28"/>
    <mergeCell ref="D27:D28"/>
    <mergeCell ref="E27:E28"/>
    <mergeCell ref="F27:F28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H23:H24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D19:D20"/>
    <mergeCell ref="E19:E20"/>
    <mergeCell ref="F19:F20"/>
    <mergeCell ref="A13:I13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2"/>
  <sheetViews>
    <sheetView tabSelected="1" zoomScale="90" zoomScaleNormal="90" zoomScalePageLayoutView="0" workbookViewId="0" topLeftCell="A15">
      <selection activeCell="J27" sqref="J27"/>
    </sheetView>
  </sheetViews>
  <sheetFormatPr defaultColWidth="9.140625" defaultRowHeight="12.75"/>
  <cols>
    <col min="1" max="1" width="13.8515625" style="19" customWidth="1"/>
    <col min="2" max="2" width="11.28125" style="19" customWidth="1"/>
    <col min="3" max="3" width="12.7109375" style="19" customWidth="1"/>
    <col min="4" max="4" width="13.00390625" style="19" customWidth="1"/>
    <col min="5" max="8" width="11.28125" style="19" customWidth="1"/>
    <col min="9" max="9" width="13.421875" style="19" customWidth="1"/>
    <col min="10" max="10" width="9.140625" style="19" customWidth="1"/>
    <col min="11" max="11" width="11.8515625" style="19" customWidth="1"/>
    <col min="12" max="16384" width="9.140625" style="19" customWidth="1"/>
  </cols>
  <sheetData>
    <row r="2" spans="1:9" ht="15">
      <c r="A2" s="50" t="s">
        <v>0</v>
      </c>
      <c r="B2" s="50"/>
      <c r="C2" s="50"/>
      <c r="D2" s="50"/>
      <c r="E2" s="50"/>
      <c r="F2" s="50"/>
      <c r="G2" s="50"/>
      <c r="H2" s="50"/>
      <c r="I2" s="50"/>
    </row>
    <row r="3" spans="1:9" ht="15">
      <c r="A3" s="50" t="s">
        <v>40</v>
      </c>
      <c r="B3" s="50"/>
      <c r="C3" s="50"/>
      <c r="D3" s="50"/>
      <c r="E3" s="50"/>
      <c r="F3" s="50"/>
      <c r="G3" s="50"/>
      <c r="H3" s="50"/>
      <c r="I3" s="50"/>
    </row>
    <row r="4" spans="1:9" ht="15">
      <c r="A4" s="50" t="s">
        <v>41</v>
      </c>
      <c r="B4" s="50"/>
      <c r="C4" s="50"/>
      <c r="D4" s="50"/>
      <c r="E4" s="50"/>
      <c r="F4" s="50"/>
      <c r="G4" s="50"/>
      <c r="H4" s="50"/>
      <c r="I4" s="50"/>
    </row>
    <row r="5" spans="1:9" ht="15">
      <c r="A5" s="50" t="s">
        <v>42</v>
      </c>
      <c r="B5" s="50"/>
      <c r="C5" s="50"/>
      <c r="D5" s="50"/>
      <c r="E5" s="50"/>
      <c r="F5" s="50"/>
      <c r="G5" s="50"/>
      <c r="H5" s="50"/>
      <c r="I5" s="50"/>
    </row>
    <row r="7" spans="1:9" ht="15">
      <c r="A7" s="50"/>
      <c r="B7" s="50"/>
      <c r="C7" s="50"/>
      <c r="D7" s="50"/>
      <c r="E7" s="50"/>
      <c r="F7" s="50"/>
      <c r="G7" s="50"/>
      <c r="H7" s="50"/>
      <c r="I7" s="50"/>
    </row>
    <row r="9" spans="1:9" ht="15">
      <c r="A9" s="50" t="s">
        <v>44</v>
      </c>
      <c r="B9" s="50"/>
      <c r="C9" s="50"/>
      <c r="D9" s="50"/>
      <c r="E9" s="50"/>
      <c r="F9" s="50"/>
      <c r="G9" s="50"/>
      <c r="H9" s="50"/>
      <c r="I9" s="50"/>
    </row>
    <row r="12" ht="12.75">
      <c r="A12" s="20" t="s">
        <v>45</v>
      </c>
    </row>
    <row r="13" ht="12.75">
      <c r="A13" s="20" t="s">
        <v>46</v>
      </c>
    </row>
    <row r="15" spans="1:9" ht="30.75" customHeight="1">
      <c r="A15" s="53" t="s">
        <v>47</v>
      </c>
      <c r="B15" s="53"/>
      <c r="C15" s="53"/>
      <c r="D15" s="53"/>
      <c r="E15" s="53"/>
      <c r="F15" s="53"/>
      <c r="G15" s="53"/>
      <c r="H15" s="53"/>
      <c r="I15" s="53"/>
    </row>
    <row r="16" spans="1:9" ht="33" customHeight="1">
      <c r="A16" s="22" t="s">
        <v>8</v>
      </c>
      <c r="B16" s="22" t="s">
        <v>9</v>
      </c>
      <c r="C16" s="22" t="s">
        <v>10</v>
      </c>
      <c r="D16" s="22" t="s">
        <v>11</v>
      </c>
      <c r="E16" s="22" t="s">
        <v>12</v>
      </c>
      <c r="F16" s="22" t="s">
        <v>13</v>
      </c>
      <c r="G16" s="22" t="s">
        <v>14</v>
      </c>
      <c r="H16" s="22" t="s">
        <v>15</v>
      </c>
      <c r="I16" s="22" t="s">
        <v>16</v>
      </c>
    </row>
    <row r="17" spans="1:12" ht="30" customHeight="1">
      <c r="A17" s="23" t="s">
        <v>39</v>
      </c>
      <c r="B17" s="39">
        <v>37800</v>
      </c>
      <c r="C17" s="39">
        <v>99900</v>
      </c>
      <c r="D17" s="39">
        <v>72900</v>
      </c>
      <c r="E17" s="39">
        <v>10800</v>
      </c>
      <c r="F17" s="39">
        <v>21600</v>
      </c>
      <c r="G17" s="39">
        <v>16200</v>
      </c>
      <c r="H17" s="39">
        <v>10800</v>
      </c>
      <c r="I17" s="39">
        <f aca="true" t="shared" si="0" ref="I17:I26">SUM(B17:H17)</f>
        <v>270000</v>
      </c>
      <c r="J17" s="21"/>
      <c r="K17" s="21"/>
      <c r="L17" s="21"/>
    </row>
    <row r="18" spans="1:12" ht="30" customHeight="1">
      <c r="A18" s="23" t="s">
        <v>38</v>
      </c>
      <c r="B18" s="39">
        <v>980</v>
      </c>
      <c r="C18" s="39">
        <v>2590</v>
      </c>
      <c r="D18" s="39">
        <v>1890</v>
      </c>
      <c r="E18" s="39">
        <v>280</v>
      </c>
      <c r="F18" s="39">
        <v>560</v>
      </c>
      <c r="G18" s="39">
        <v>420</v>
      </c>
      <c r="H18" s="39">
        <v>280</v>
      </c>
      <c r="I18" s="39">
        <f t="shared" si="0"/>
        <v>7000</v>
      </c>
      <c r="J18" s="21"/>
      <c r="K18" s="21"/>
      <c r="L18" s="21"/>
    </row>
    <row r="19" spans="1:12" ht="30" customHeight="1">
      <c r="A19" s="23" t="s">
        <v>18</v>
      </c>
      <c r="B19" s="39">
        <v>3500</v>
      </c>
      <c r="C19" s="39">
        <v>9250</v>
      </c>
      <c r="D19" s="39">
        <v>6750</v>
      </c>
      <c r="E19" s="39">
        <v>1000</v>
      </c>
      <c r="F19" s="39">
        <v>2000</v>
      </c>
      <c r="G19" s="39">
        <v>1500</v>
      </c>
      <c r="H19" s="39">
        <v>1000</v>
      </c>
      <c r="I19" s="39">
        <f t="shared" si="0"/>
        <v>25000</v>
      </c>
      <c r="J19" s="21"/>
      <c r="K19" s="21"/>
      <c r="L19" s="21"/>
    </row>
    <row r="20" spans="1:12" ht="30" customHeight="1">
      <c r="A20" s="23" t="s">
        <v>19</v>
      </c>
      <c r="B20" s="39">
        <v>6300</v>
      </c>
      <c r="C20" s="39">
        <v>16650</v>
      </c>
      <c r="D20" s="39">
        <v>12150</v>
      </c>
      <c r="E20" s="39">
        <v>1800</v>
      </c>
      <c r="F20" s="39">
        <v>3600</v>
      </c>
      <c r="G20" s="39">
        <v>2700</v>
      </c>
      <c r="H20" s="39">
        <v>1800</v>
      </c>
      <c r="I20" s="39">
        <f t="shared" si="0"/>
        <v>45000</v>
      </c>
      <c r="J20" s="21"/>
      <c r="K20" s="21"/>
      <c r="L20" s="21"/>
    </row>
    <row r="21" spans="1:12" ht="30" customHeight="1">
      <c r="A21" s="23" t="s">
        <v>20</v>
      </c>
      <c r="B21" s="39">
        <v>1680</v>
      </c>
      <c r="C21" s="39">
        <v>4440</v>
      </c>
      <c r="D21" s="39">
        <v>3240</v>
      </c>
      <c r="E21" s="39">
        <v>480</v>
      </c>
      <c r="F21" s="39">
        <v>960</v>
      </c>
      <c r="G21" s="39">
        <v>720</v>
      </c>
      <c r="H21" s="39">
        <v>480</v>
      </c>
      <c r="I21" s="39">
        <f t="shared" si="0"/>
        <v>12000</v>
      </c>
      <c r="J21" s="21"/>
      <c r="K21" s="21"/>
      <c r="L21" s="21"/>
    </row>
    <row r="22" spans="1:12" ht="30" customHeight="1">
      <c r="A22" s="23" t="s">
        <v>21</v>
      </c>
      <c r="B22" s="39">
        <v>1190</v>
      </c>
      <c r="C22" s="39">
        <v>3145</v>
      </c>
      <c r="D22" s="39">
        <v>2295</v>
      </c>
      <c r="E22" s="39">
        <v>340</v>
      </c>
      <c r="F22" s="39">
        <v>680</v>
      </c>
      <c r="G22" s="39">
        <v>510</v>
      </c>
      <c r="H22" s="39">
        <v>340</v>
      </c>
      <c r="I22" s="39">
        <f t="shared" si="0"/>
        <v>8500</v>
      </c>
      <c r="J22" s="21"/>
      <c r="K22" s="21"/>
      <c r="L22" s="21"/>
    </row>
    <row r="23" spans="1:12" ht="30" customHeight="1">
      <c r="A23" s="23" t="s">
        <v>22</v>
      </c>
      <c r="B23" s="39">
        <v>2800</v>
      </c>
      <c r="C23" s="39">
        <v>7400</v>
      </c>
      <c r="D23" s="39">
        <v>5400</v>
      </c>
      <c r="E23" s="39">
        <v>800</v>
      </c>
      <c r="F23" s="39">
        <v>1600</v>
      </c>
      <c r="G23" s="39">
        <v>1200</v>
      </c>
      <c r="H23" s="39">
        <v>800</v>
      </c>
      <c r="I23" s="39">
        <f t="shared" si="0"/>
        <v>20000</v>
      </c>
      <c r="J23" s="21"/>
      <c r="K23" s="21"/>
      <c r="L23" s="21"/>
    </row>
    <row r="24" spans="1:12" ht="30" customHeight="1">
      <c r="A24" s="23" t="s">
        <v>23</v>
      </c>
      <c r="B24" s="39">
        <v>7000</v>
      </c>
      <c r="C24" s="39">
        <v>18500</v>
      </c>
      <c r="D24" s="39">
        <v>13500</v>
      </c>
      <c r="E24" s="39">
        <v>2000</v>
      </c>
      <c r="F24" s="39">
        <v>4000</v>
      </c>
      <c r="G24" s="39">
        <v>3000</v>
      </c>
      <c r="H24" s="39">
        <v>2000</v>
      </c>
      <c r="I24" s="39">
        <f t="shared" si="0"/>
        <v>50000</v>
      </c>
      <c r="J24" s="21"/>
      <c r="K24" s="21"/>
      <c r="L24" s="21"/>
    </row>
    <row r="25" spans="1:12" ht="30" customHeight="1">
      <c r="A25" s="23" t="s">
        <v>24</v>
      </c>
      <c r="B25" s="39">
        <v>1680</v>
      </c>
      <c r="C25" s="39">
        <v>4440</v>
      </c>
      <c r="D25" s="39">
        <v>3240</v>
      </c>
      <c r="E25" s="39">
        <v>480</v>
      </c>
      <c r="F25" s="39">
        <v>960</v>
      </c>
      <c r="G25" s="39">
        <v>720</v>
      </c>
      <c r="H25" s="39">
        <v>480</v>
      </c>
      <c r="I25" s="39">
        <f t="shared" si="0"/>
        <v>12000</v>
      </c>
      <c r="J25" s="21"/>
      <c r="K25" s="21"/>
      <c r="L25" s="21"/>
    </row>
    <row r="26" spans="1:12" ht="30" customHeight="1">
      <c r="A26" s="23" t="s">
        <v>43</v>
      </c>
      <c r="B26" s="39">
        <v>3500</v>
      </c>
      <c r="C26" s="39">
        <v>9250</v>
      </c>
      <c r="D26" s="39">
        <v>6750</v>
      </c>
      <c r="E26" s="39">
        <v>1000</v>
      </c>
      <c r="F26" s="39">
        <v>2000</v>
      </c>
      <c r="G26" s="39">
        <v>1500</v>
      </c>
      <c r="H26" s="39">
        <v>1000</v>
      </c>
      <c r="I26" s="39">
        <f t="shared" si="0"/>
        <v>25000</v>
      </c>
      <c r="J26" s="21"/>
      <c r="K26" s="21"/>
      <c r="L26" s="21"/>
    </row>
    <row r="27" spans="1:12" s="35" customFormat="1" ht="30" customHeight="1">
      <c r="A27" s="32" t="s">
        <v>25</v>
      </c>
      <c r="B27" s="40">
        <f>SUM(B17:B26)</f>
        <v>66430</v>
      </c>
      <c r="C27" s="40">
        <f>SUM(C17:C26)</f>
        <v>175565</v>
      </c>
      <c r="D27" s="40">
        <f>SUM(D17:D26)</f>
        <v>128115</v>
      </c>
      <c r="E27" s="40">
        <f>SUM(E17:E26)</f>
        <v>18980</v>
      </c>
      <c r="F27" s="40">
        <f>SUM(F17:F26)</f>
        <v>37960</v>
      </c>
      <c r="G27" s="40">
        <f>SUM(G17:G26)</f>
        <v>28470</v>
      </c>
      <c r="H27" s="40">
        <f>SUM(H17:H26)</f>
        <v>18980</v>
      </c>
      <c r="I27" s="40">
        <f>SUM(I17:I26)</f>
        <v>474500</v>
      </c>
      <c r="J27" s="33"/>
      <c r="K27" s="34"/>
      <c r="L27" s="33"/>
    </row>
    <row r="31" spans="2:7" ht="12.75" customHeight="1">
      <c r="B31" s="51" t="s">
        <v>26</v>
      </c>
      <c r="C31" s="52"/>
      <c r="D31" s="52"/>
      <c r="E31" s="52"/>
      <c r="F31" s="36"/>
      <c r="G31" s="24"/>
    </row>
    <row r="32" spans="2:7" ht="12.75">
      <c r="B32" s="25"/>
      <c r="C32" s="26"/>
      <c r="D32" s="26"/>
      <c r="E32" s="26"/>
      <c r="F32" s="26"/>
      <c r="G32" s="27"/>
    </row>
    <row r="33" spans="2:7" ht="12.75">
      <c r="B33" s="28" t="s">
        <v>27</v>
      </c>
      <c r="C33" s="29" t="s">
        <v>28</v>
      </c>
      <c r="D33" s="29" t="s">
        <v>29</v>
      </c>
      <c r="E33" s="29"/>
      <c r="F33" s="26"/>
      <c r="G33" s="27"/>
    </row>
    <row r="34" spans="2:7" ht="12.75">
      <c r="B34" s="28" t="s">
        <v>18</v>
      </c>
      <c r="C34" s="29" t="s">
        <v>28</v>
      </c>
      <c r="D34" s="29" t="s">
        <v>30</v>
      </c>
      <c r="E34" s="29"/>
      <c r="F34" s="26"/>
      <c r="G34" s="27"/>
    </row>
    <row r="35" spans="2:7" ht="12.75">
      <c r="B35" s="28" t="s">
        <v>19</v>
      </c>
      <c r="C35" s="29" t="s">
        <v>28</v>
      </c>
      <c r="D35" s="29" t="s">
        <v>31</v>
      </c>
      <c r="E35" s="29"/>
      <c r="F35" s="26"/>
      <c r="G35" s="27"/>
    </row>
    <row r="36" spans="2:7" ht="12.75">
      <c r="B36" s="28" t="s">
        <v>20</v>
      </c>
      <c r="C36" s="29" t="s">
        <v>28</v>
      </c>
      <c r="D36" s="29" t="s">
        <v>32</v>
      </c>
      <c r="E36" s="29"/>
      <c r="F36" s="26"/>
      <c r="G36" s="27"/>
    </row>
    <row r="37" spans="2:7" ht="12.75">
      <c r="B37" s="28" t="s">
        <v>21</v>
      </c>
      <c r="C37" s="29" t="s">
        <v>28</v>
      </c>
      <c r="D37" s="29" t="s">
        <v>33</v>
      </c>
      <c r="E37" s="29"/>
      <c r="F37" s="26"/>
      <c r="G37" s="27"/>
    </row>
    <row r="38" spans="2:7" ht="12.75">
      <c r="B38" s="28" t="s">
        <v>22</v>
      </c>
      <c r="C38" s="29" t="s">
        <v>28</v>
      </c>
      <c r="D38" s="29" t="s">
        <v>34</v>
      </c>
      <c r="E38" s="29"/>
      <c r="F38" s="26"/>
      <c r="G38" s="27"/>
    </row>
    <row r="39" spans="2:7" ht="12.75">
      <c r="B39" s="28" t="s">
        <v>23</v>
      </c>
      <c r="C39" s="29" t="s">
        <v>28</v>
      </c>
      <c r="D39" s="29" t="s">
        <v>35</v>
      </c>
      <c r="E39" s="29"/>
      <c r="F39" s="26"/>
      <c r="G39" s="27"/>
    </row>
    <row r="40" spans="2:7" ht="12.75">
      <c r="B40" s="28" t="s">
        <v>24</v>
      </c>
      <c r="C40" s="29" t="s">
        <v>28</v>
      </c>
      <c r="D40" s="29" t="s">
        <v>36</v>
      </c>
      <c r="E40" s="29"/>
      <c r="F40" s="26"/>
      <c r="G40" s="27"/>
    </row>
    <row r="41" spans="2:7" ht="12.75">
      <c r="B41" s="37" t="s">
        <v>25</v>
      </c>
      <c r="C41" s="38" t="s">
        <v>28</v>
      </c>
      <c r="D41" s="38" t="s">
        <v>37</v>
      </c>
      <c r="E41" s="38"/>
      <c r="F41" s="30"/>
      <c r="G41" s="31"/>
    </row>
    <row r="42" spans="2:6" ht="12.75">
      <c r="B42" s="26"/>
      <c r="C42" s="26"/>
      <c r="D42" s="26"/>
      <c r="E42" s="26"/>
      <c r="F42" s="26"/>
    </row>
  </sheetData>
  <sheetProtection/>
  <mergeCells count="8">
    <mergeCell ref="A7:I7"/>
    <mergeCell ref="A9:I9"/>
    <mergeCell ref="B31:E31"/>
    <mergeCell ref="A2:I2"/>
    <mergeCell ref="A3:I3"/>
    <mergeCell ref="A4:I4"/>
    <mergeCell ref="A5:I5"/>
    <mergeCell ref="A15:I15"/>
  </mergeCells>
  <printOptions horizontalCentered="1"/>
  <pageMargins left="0.5" right="0.5" top="0.75" bottom="0.5" header="0.5" footer="0.25"/>
  <pageSetup fitToHeight="1" fitToWidth="1" horizontalDpi="600" verticalDpi="600" orientation="portrait" scale="89" r:id="rId2"/>
  <headerFooter alignWithMargins="0">
    <oddFooter>&amp;L&amp;"Tahoma,Regular"&amp;8T:/ABCOTS/Financial/2013/2013 ABMS.xls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bookkeeper</dc:creator>
  <cp:keywords/>
  <dc:description/>
  <cp:lastModifiedBy>abcadmin</cp:lastModifiedBy>
  <cp:lastPrinted>2018-04-11T14:18:58Z</cp:lastPrinted>
  <dcterms:created xsi:type="dcterms:W3CDTF">2012-11-07T16:54:35Z</dcterms:created>
  <dcterms:modified xsi:type="dcterms:W3CDTF">2019-04-15T18:05:02Z</dcterms:modified>
  <cp:category/>
  <cp:version/>
  <cp:contentType/>
  <cp:contentStatus/>
</cp:coreProperties>
</file>